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66" yWindow="65431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<sst xmlns="http://schemas.openxmlformats.org/spreadsheetml/2006/main" count="24" uniqueCount="21">
  <si>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retta r:</t>
  </si>
  <si>
    <t>retta s</t>
  </si>
  <si>
    <t>Il determinante dei coefficienti vale</t>
  </si>
  <si>
    <t>il determinante relativo ad x  vale</t>
  </si>
  <si>
    <t>il determinante relativo ad y vale</t>
  </si>
  <si>
    <t xml:space="preserve">   =0</t>
  </si>
  <si>
    <t xml:space="preserve">  =0</t>
  </si>
  <si>
    <t>valore iniziale</t>
  </si>
  <si>
    <t>passo</t>
  </si>
  <si>
    <t>retta r</t>
  </si>
  <si>
    <t xml:space="preserve">per la rettar </t>
  </si>
  <si>
    <t>a</t>
  </si>
  <si>
    <t>x+</t>
  </si>
  <si>
    <t>b</t>
  </si>
  <si>
    <t xml:space="preserve">  c</t>
  </si>
  <si>
    <t>y+</t>
  </si>
  <si>
    <t>retta s:</t>
  </si>
  <si>
    <t xml:space="preserve"> x+</t>
  </si>
  <si>
    <t xml:space="preserve"> y+</t>
  </si>
  <si>
    <t>ggabri</t>
  </si>
  <si>
    <t xml:space="preserve">Posizione reciproca di due rette nel piano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</si>
</sst>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1">
    <font>
      <sz val="10"/>
      <name val="Arial"/>
      <family val="0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name val="BellGothic"/>
      <family val="2"/>
    </font>
    <font>
      <b/>
      <sz val="10"/>
      <color indexed="19"/>
      <name val="Comic Sans MS"/>
      <family val="4"/>
    </font>
    <font>
      <b/>
      <i/>
      <sz val="16"/>
      <color indexed="10"/>
      <name val="Arial"/>
      <family val="2"/>
    </font>
    <font>
      <i/>
      <sz val="16"/>
      <color indexed="10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53"/>
      <name val="Arial"/>
      <family val="2"/>
    </font>
    <font>
      <sz val="8.7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34" borderId="10" xfId="0" applyFont="1" applyFill="1" applyBorder="1" applyAlignment="1" applyProtection="1">
      <alignment horizontal="center"/>
      <protection hidden="1" locked="0"/>
    </xf>
    <xf numFmtId="0" fontId="6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right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2" fillId="36" borderId="12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 locked="0"/>
    </xf>
    <xf numFmtId="0" fontId="10" fillId="36" borderId="0" xfId="0" applyFont="1" applyFill="1" applyBorder="1" applyAlignment="1" applyProtection="1">
      <alignment/>
      <protection hidden="1"/>
    </xf>
    <xf numFmtId="0" fontId="11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36" borderId="1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98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Foglio1!$A$4:$H$4</c:f>
              <c:strCache>
                <c:ptCount val="1"/>
                <c:pt idx="0">
                  <c:v>retta r: 0  x+ 3  y+ 8    =0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Foglio1!$A$106:$A$173</c:f>
              <c:numCache/>
            </c:numRef>
          </c:xVal>
          <c:yVal>
            <c:numRef>
              <c:f>Foglio1!$C$106:$C$173</c:f>
              <c:numCache/>
            </c:numRef>
          </c:yVal>
          <c:smooth val="0"/>
        </c:ser>
        <c:ser>
          <c:idx val="1"/>
          <c:order val="1"/>
          <c:tx>
            <c:strRef>
              <c:f>Foglio1!$A$6:$H$6</c:f>
              <c:strCache>
                <c:ptCount val="1"/>
                <c:pt idx="0">
                  <c:v>retta s: 2  x+ -3  y+ -3   =0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Foglio1!$D$106:$D$173</c:f>
              <c:numCache/>
            </c:numRef>
          </c:xVal>
          <c:yVal>
            <c:numRef>
              <c:f>Foglio1!$E$106:$E$173</c:f>
              <c:numCache/>
            </c:numRef>
          </c:yVal>
          <c:smooth val="0"/>
        </c:ser>
        <c:ser>
          <c:idx val="2"/>
          <c:order val="2"/>
          <c:tx>
            <c:strRef>
              <c:f>Foglio1!$H$106</c:f>
              <c:strCache>
                <c:ptCount val="1"/>
                <c:pt idx="0">
                  <c:v>P di coordinate--------------&gt;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Foglio1!$F$106</c:f>
              <c:numCache/>
            </c:numRef>
          </c:xVal>
          <c:yVal>
            <c:numRef>
              <c:f>Foglio1!$G$106</c:f>
              <c:numCache/>
            </c:numRef>
          </c:yVal>
          <c:smooth val="0"/>
        </c:ser>
        <c:axId val="25137346"/>
        <c:axId val="24909523"/>
      </c:scatterChart>
      <c:valAx>
        <c:axId val="2513734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crossBetween val="midCat"/>
        <c:dispUnits/>
      </c:valAx>
      <c:valAx>
        <c:axId val="2490952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137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123825</xdr:rowOff>
    </xdr:from>
    <xdr:to>
      <xdr:col>5</xdr:col>
      <xdr:colOff>333375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9525" y="1390650"/>
        <a:ext cx="3590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09725" y="628650"/>
          <a:ext cx="571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showGridLines="0"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17.00390625" style="0" customWidth="1"/>
    <col min="2" max="2" width="8.00390625" style="0" customWidth="1"/>
    <col min="4" max="4" width="5.7109375" style="0" customWidth="1"/>
    <col min="6" max="6" width="5.7109375" style="0" customWidth="1"/>
    <col min="9" max="9" width="5.57421875" style="0" customWidth="1"/>
    <col min="10" max="10" width="9.140625" style="0" customWidth="1"/>
    <col min="11" max="11" width="3.8515625" style="0" customWidth="1"/>
  </cols>
  <sheetData>
    <row r="1" ht="6" customHeight="1">
      <c r="M1" s="4"/>
    </row>
    <row r="2" spans="1:15" ht="20.25" customHeight="1">
      <c r="A2" s="20" t="s">
        <v>20</v>
      </c>
      <c r="B2" s="21"/>
      <c r="C2" s="21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</row>
    <row r="3" spans="1:15" ht="23.25">
      <c r="A3" s="1"/>
      <c r="B3" s="5"/>
      <c r="C3" s="17" t="s">
        <v>11</v>
      </c>
      <c r="D3" s="23" t="s">
        <v>12</v>
      </c>
      <c r="E3" s="18" t="s">
        <v>13</v>
      </c>
      <c r="F3" s="23" t="s">
        <v>15</v>
      </c>
      <c r="G3" s="18" t="s">
        <v>14</v>
      </c>
      <c r="H3" s="24" t="s">
        <v>6</v>
      </c>
      <c r="I3" s="1"/>
      <c r="J3" s="1"/>
      <c r="K3" s="1"/>
      <c r="L3" s="1"/>
      <c r="M3" s="1"/>
      <c r="N3" s="1"/>
      <c r="O3" s="1"/>
    </row>
    <row r="4" spans="1:15" ht="18.75">
      <c r="A4" s="2" t="s">
        <v>0</v>
      </c>
      <c r="B4" s="1"/>
      <c r="C4" s="19">
        <v>0</v>
      </c>
      <c r="D4" s="34" t="s">
        <v>17</v>
      </c>
      <c r="E4" s="10">
        <v>3</v>
      </c>
      <c r="F4" s="34" t="s">
        <v>18</v>
      </c>
      <c r="G4" s="10">
        <v>8</v>
      </c>
      <c r="H4" s="25" t="s">
        <v>5</v>
      </c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1"/>
      <c r="D5" s="11"/>
      <c r="E5" s="11"/>
      <c r="F5" s="11"/>
      <c r="G5" s="11"/>
      <c r="H5" s="26"/>
      <c r="I5" s="1"/>
      <c r="J5" s="1"/>
      <c r="K5" s="1"/>
      <c r="L5" s="1"/>
      <c r="M5" s="1"/>
      <c r="N5" s="1"/>
      <c r="O5" s="1"/>
    </row>
    <row r="6" spans="1:15" ht="18.75">
      <c r="A6" s="3" t="s">
        <v>16</v>
      </c>
      <c r="B6" s="1"/>
      <c r="C6" s="12">
        <v>2</v>
      </c>
      <c r="D6" s="34" t="s">
        <v>17</v>
      </c>
      <c r="E6" s="12">
        <v>-3</v>
      </c>
      <c r="F6" s="34" t="s">
        <v>18</v>
      </c>
      <c r="G6" s="12">
        <v>-3</v>
      </c>
      <c r="H6" s="25" t="s">
        <v>6</v>
      </c>
      <c r="I6" s="22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3" t="str">
        <f>IF(OR(AND($C$4=0,$E$4=0),AND($C$6=0,$E$6=0)),"le equazioni NON rappresentano DUE RETTE. I coefficienti delle incognite non possono essere tutti nulli",IF($N$105=0,IF(AND($N$106=0,$N$107=0),"le rette sono  coincidenti","le rette sono parallele"),"le rette sono incidenti"))</f>
        <v>le rette sono incidenti</v>
      </c>
      <c r="H16" s="14"/>
      <c r="I16" s="14"/>
      <c r="J16" s="27"/>
      <c r="K16" s="27"/>
      <c r="L16" s="14"/>
      <c r="M16" s="27"/>
      <c r="N16" s="1"/>
      <c r="O16" s="1"/>
    </row>
    <row r="17" spans="1:15" ht="15">
      <c r="A17" s="1"/>
      <c r="B17" s="1"/>
      <c r="C17" s="1"/>
      <c r="D17" s="1"/>
      <c r="E17" s="1"/>
      <c r="F17" s="1"/>
      <c r="G17" s="13" t="str">
        <f>IF(OR((AND($C$4=0,$E$4=0)),AND($C$6=0,$E$6=0)),"non ci sono soluzioni al problema perchè non ci sono DUE rette",IF($N$105=0,IF(AND($N$106=0,$N$107=0),"esse  hanno infiniti punti di  in comune ","non esistono punti di intersezione "),"hanno un punto  in comune le cui coordinate sono"))</f>
        <v>hanno un punto  in comune le cui coordinate sono</v>
      </c>
      <c r="H17" s="14"/>
      <c r="I17" s="14"/>
      <c r="J17" s="27"/>
      <c r="K17" s="27"/>
      <c r="L17" s="14"/>
      <c r="M17" s="27"/>
      <c r="N17" s="1"/>
      <c r="O17" s="1"/>
    </row>
    <row r="18" spans="1:15" ht="19.5">
      <c r="A18" s="1"/>
      <c r="B18" s="1"/>
      <c r="C18" s="1"/>
      <c r="D18" s="1"/>
      <c r="E18" s="1"/>
      <c r="F18" s="1"/>
      <c r="G18" s="15" t="str">
        <f>IF($N$105=0,"","x=")</f>
        <v>x=</v>
      </c>
      <c r="H18" s="16">
        <f>IF($N$105=0,"",$N$106/$N$105)</f>
        <v>-2.5</v>
      </c>
      <c r="I18" s="27"/>
      <c r="J18" s="27"/>
      <c r="K18" s="27"/>
      <c r="L18" s="28"/>
      <c r="M18" s="29"/>
      <c r="N18" s="1"/>
      <c r="O18" s="1"/>
    </row>
    <row r="19" spans="1:15" ht="18.75">
      <c r="A19" s="30"/>
      <c r="B19" s="1"/>
      <c r="C19" s="1"/>
      <c r="D19" s="1"/>
      <c r="E19" s="1"/>
      <c r="F19" s="1"/>
      <c r="G19" s="15" t="str">
        <f>IF($N$105=0,"","y=")</f>
        <v>y=</v>
      </c>
      <c r="H19" s="16">
        <f>IF($N$105=0,"",$N$107/$N$105)</f>
        <v>-2.6666666666666665</v>
      </c>
      <c r="I19" s="27"/>
      <c r="J19" s="27"/>
      <c r="K19" s="27"/>
      <c r="L19" s="27"/>
      <c r="M19" s="27"/>
      <c r="N19" s="1"/>
      <c r="O19" s="1"/>
    </row>
    <row r="20" spans="1:15" ht="12.75">
      <c r="A20" s="1" t="str">
        <f>IF(ISTEXT(A19)="LE RETTE SONO INCIDENTI","LE COORDINATE SONO"," ")</f>
        <v> 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1" t="s">
        <v>19</v>
      </c>
      <c r="O23" s="1"/>
    </row>
    <row r="24" spans="1:15" ht="12.75">
      <c r="A24" s="1"/>
      <c r="B24" s="32"/>
      <c r="C24" s="1"/>
      <c r="D24" s="1"/>
      <c r="E24" s="1"/>
      <c r="F24" s="1"/>
      <c r="G24" s="1"/>
      <c r="H24" s="1"/>
      <c r="I24" s="1"/>
      <c r="J24" s="1"/>
      <c r="K24" s="1"/>
      <c r="L24" s="33"/>
      <c r="M24" s="1"/>
      <c r="N24" s="1"/>
      <c r="O24" s="1"/>
    </row>
    <row r="25" spans="1:1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80" ht="13.5" customHeight="1"/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5" ht="12.75">
      <c r="A103" s="7" t="s">
        <v>7</v>
      </c>
      <c r="B103" s="7"/>
      <c r="C103" s="7"/>
      <c r="D103" s="7"/>
      <c r="E103" s="7"/>
      <c r="F103" s="7">
        <f>IF(N105&lt;&gt;0,IF(H18&gt;0,-$H$18-1,$H$18-3),-10)</f>
        <v>-5.5</v>
      </c>
      <c r="G103" s="7"/>
      <c r="H103" s="7"/>
      <c r="I103" s="7"/>
      <c r="J103" s="7"/>
      <c r="K103" s="7"/>
      <c r="L103" s="7"/>
      <c r="M103" s="7"/>
      <c r="N103" s="7"/>
      <c r="O103" s="6"/>
    </row>
    <row r="104" spans="1:15" ht="12.75">
      <c r="A104" s="7" t="s">
        <v>8</v>
      </c>
      <c r="B104" s="7"/>
      <c r="C104" s="7"/>
      <c r="D104" s="7"/>
      <c r="E104" s="7"/>
      <c r="F104" s="7">
        <f>IF(N105&lt;&gt;0,IF($N$106=0,1,(H18-(H18/20))/2),1)</f>
        <v>-1.1875</v>
      </c>
      <c r="G104" s="7"/>
      <c r="H104" s="7"/>
      <c r="I104" s="7"/>
      <c r="J104" s="7"/>
      <c r="K104" s="7"/>
      <c r="L104" s="7"/>
      <c r="M104" s="7"/>
      <c r="N104" s="7"/>
      <c r="O104" s="6"/>
    </row>
    <row r="105" spans="1:15" ht="12.75">
      <c r="A105" s="7" t="s">
        <v>10</v>
      </c>
      <c r="B105" s="7"/>
      <c r="C105" s="7" t="s">
        <v>9</v>
      </c>
      <c r="D105" s="7"/>
      <c r="E105" s="7" t="s">
        <v>1</v>
      </c>
      <c r="F105" s="7"/>
      <c r="G105" s="7"/>
      <c r="H105" s="7"/>
      <c r="I105" s="7"/>
      <c r="J105" s="7" t="s">
        <v>2</v>
      </c>
      <c r="K105" s="7"/>
      <c r="L105" s="7"/>
      <c r="M105" s="7"/>
      <c r="N105" s="8">
        <f>(($C$4*$E$6)-($E$4*$C$6))</f>
        <v>-6</v>
      </c>
      <c r="O105" s="6"/>
    </row>
    <row r="106" spans="1:15" ht="15">
      <c r="A106" s="7">
        <f>IF($E$4=0,-$G$4/$C$4,$F$103)</f>
        <v>-5.5</v>
      </c>
      <c r="B106" s="7"/>
      <c r="C106" s="7">
        <f>IF(AND($C$4=0,$E$4=0),"",IF($E$4=0,F103,(-$G$4-($C$4*A106))/$E$4))</f>
        <v>-2.6666666666666665</v>
      </c>
      <c r="D106" s="7">
        <f>IF($E$6=0,-$G$6/$C$6,$F$103)</f>
        <v>-5.5</v>
      </c>
      <c r="E106" s="7">
        <f>IF(AND($C$6=0,$E$6=0),"",IF($E$6=0,$F$103,(-$G$6-($C$6*D106))/$E$6))</f>
        <v>-4.666666666666667</v>
      </c>
      <c r="F106" s="7">
        <f>IF($H$18="",IF($N$106&lt;&gt;0,"",$A$106),$H$18)</f>
        <v>-2.5</v>
      </c>
      <c r="G106" s="7">
        <f>IF($H$19="",IF($N$106&lt;&gt;0,"",$C$106),$H$19)</f>
        <v>-2.6666666666666665</v>
      </c>
      <c r="H106" s="9" t="str">
        <f>IF(ISNUMBER(F106)=FALSE,"","P di coordinate--------------&gt;")</f>
        <v>P di coordinate--------------&gt;</v>
      </c>
      <c r="I106" s="7"/>
      <c r="J106" s="7" t="s">
        <v>3</v>
      </c>
      <c r="K106" s="7"/>
      <c r="L106" s="7"/>
      <c r="M106" s="7"/>
      <c r="N106" s="8">
        <f>(-($G$4)*$E$6-($E$4*(-$G$6)))</f>
        <v>15</v>
      </c>
      <c r="O106" s="6"/>
    </row>
    <row r="107" spans="1:15" ht="12.75">
      <c r="A107" s="7">
        <f aca="true" t="shared" si="0" ref="A107:A138">IF($E$4=0,-$G$4/$C$4,A106+ABS($F$104))</f>
        <v>-4.3125</v>
      </c>
      <c r="B107" s="7"/>
      <c r="C107" s="7">
        <f>IF(AND($C$4=0,$E$4=0),"",IF($E$4=0,C106+1,(-$G$4-($C$4*A107))/$E$4))</f>
        <v>-2.6666666666666665</v>
      </c>
      <c r="D107" s="7">
        <f aca="true" t="shared" si="1" ref="D107:D138">IF($E$6=0,-$G$6/$C$6,$D106+ABS($F$104))</f>
        <v>-4.3125</v>
      </c>
      <c r="E107" s="7">
        <f>IF(AND($C$6=0,$E$6=0),"",IF($E$6=0,E106+1,(-$G$6-($C$6*D107))/$E$6))</f>
        <v>-3.875</v>
      </c>
      <c r="F107" s="7"/>
      <c r="G107" s="7"/>
      <c r="H107" s="7"/>
      <c r="I107" s="7"/>
      <c r="J107" s="7" t="s">
        <v>4</v>
      </c>
      <c r="K107" s="7"/>
      <c r="L107" s="7"/>
      <c r="M107" s="7"/>
      <c r="N107" s="8">
        <f>($C$4*(-$G$6)-(-($G$4)*$C$6))</f>
        <v>16</v>
      </c>
      <c r="O107" s="6"/>
    </row>
    <row r="108" spans="1:15" ht="12.75">
      <c r="A108" s="7">
        <f t="shared" si="0"/>
        <v>-3.125</v>
      </c>
      <c r="B108" s="7"/>
      <c r="C108" s="7">
        <f aca="true" t="shared" si="2" ref="C108:C145">IF(AND($C$4=0,$E$4=0),"",IF($E$4=0,C107+1,(-$G$4-($C$4*A108))/$E$4))</f>
        <v>-2.6666666666666665</v>
      </c>
      <c r="D108" s="7">
        <f t="shared" si="1"/>
        <v>-3.125</v>
      </c>
      <c r="E108" s="7">
        <f aca="true" t="shared" si="3" ref="E108:E145">IF(AND($C$6=0,$E$6=0),"",IF($E$6=0,E107+1,(-$G$6-($C$6*D108))/$E$6))</f>
        <v>-3.0833333333333335</v>
      </c>
      <c r="F108" s="7"/>
      <c r="G108" s="7"/>
      <c r="H108" s="7"/>
      <c r="I108" s="7"/>
      <c r="J108" s="7"/>
      <c r="K108" s="7"/>
      <c r="L108" s="7"/>
      <c r="M108" s="7"/>
      <c r="N108" s="7"/>
      <c r="O108" s="6"/>
    </row>
    <row r="109" spans="1:15" ht="12.75">
      <c r="A109" s="7">
        <f t="shared" si="0"/>
        <v>-1.9375</v>
      </c>
      <c r="B109" s="7"/>
      <c r="C109" s="7">
        <f t="shared" si="2"/>
        <v>-2.6666666666666665</v>
      </c>
      <c r="D109" s="7">
        <f t="shared" si="1"/>
        <v>-1.9375</v>
      </c>
      <c r="E109" s="7">
        <f t="shared" si="3"/>
        <v>-2.2916666666666665</v>
      </c>
      <c r="F109" s="7"/>
      <c r="G109" s="7"/>
      <c r="H109" s="7"/>
      <c r="I109" s="7"/>
      <c r="J109" s="7"/>
      <c r="K109" s="7"/>
      <c r="L109" s="7"/>
      <c r="M109" s="7"/>
      <c r="N109" s="7"/>
      <c r="O109" s="6"/>
    </row>
    <row r="110" spans="1:15" ht="12.75">
      <c r="A110" s="7">
        <f t="shared" si="0"/>
        <v>-0.75</v>
      </c>
      <c r="B110" s="7"/>
      <c r="C110" s="7">
        <f t="shared" si="2"/>
        <v>-2.6666666666666665</v>
      </c>
      <c r="D110" s="7">
        <f t="shared" si="1"/>
        <v>-0.75</v>
      </c>
      <c r="E110" s="7">
        <f t="shared" si="3"/>
        <v>-1.5</v>
      </c>
      <c r="F110" s="7"/>
      <c r="G110" s="7"/>
      <c r="H110" s="7"/>
      <c r="I110" s="7"/>
      <c r="J110" s="7"/>
      <c r="K110" s="7"/>
      <c r="L110" s="7"/>
      <c r="M110" s="7"/>
      <c r="N110" s="7"/>
      <c r="O110" s="6"/>
    </row>
    <row r="111" spans="1:14" ht="12.75">
      <c r="A111" s="7">
        <f t="shared" si="0"/>
        <v>0.4375</v>
      </c>
      <c r="B111" s="7"/>
      <c r="C111" s="7">
        <f t="shared" si="2"/>
        <v>-2.6666666666666665</v>
      </c>
      <c r="D111" s="7">
        <f t="shared" si="1"/>
        <v>0.4375</v>
      </c>
      <c r="E111" s="7">
        <f t="shared" si="3"/>
        <v>-0.7083333333333334</v>
      </c>
      <c r="F111" s="7"/>
      <c r="G111" s="7"/>
      <c r="H111" s="7"/>
      <c r="I111" s="7"/>
      <c r="J111" s="7"/>
      <c r="K111" s="7"/>
      <c r="L111" s="7"/>
      <c r="M111" s="7"/>
      <c r="N111" s="1"/>
    </row>
    <row r="112" spans="1:14" ht="12.75">
      <c r="A112" s="7">
        <f t="shared" si="0"/>
        <v>1.625</v>
      </c>
      <c r="B112" s="7"/>
      <c r="C112" s="7">
        <f t="shared" si="2"/>
        <v>-2.6666666666666665</v>
      </c>
      <c r="D112" s="7">
        <f t="shared" si="1"/>
        <v>1.625</v>
      </c>
      <c r="E112" s="7">
        <f t="shared" si="3"/>
        <v>0.08333333333333333</v>
      </c>
      <c r="F112" s="7"/>
      <c r="G112" s="7"/>
      <c r="H112" s="7"/>
      <c r="I112" s="7"/>
      <c r="J112" s="7"/>
      <c r="K112" s="7"/>
      <c r="L112" s="7"/>
      <c r="M112" s="7"/>
      <c r="N112" s="1"/>
    </row>
    <row r="113" spans="1:14" ht="12.75">
      <c r="A113" s="7">
        <f t="shared" si="0"/>
        <v>2.8125</v>
      </c>
      <c r="B113" s="7"/>
      <c r="C113" s="7">
        <f t="shared" si="2"/>
        <v>-2.6666666666666665</v>
      </c>
      <c r="D113" s="7">
        <f t="shared" si="1"/>
        <v>2.8125</v>
      </c>
      <c r="E113" s="7">
        <f t="shared" si="3"/>
        <v>0.875</v>
      </c>
      <c r="F113" s="7"/>
      <c r="G113" s="7"/>
      <c r="H113" s="7"/>
      <c r="I113" s="7"/>
      <c r="J113" s="7"/>
      <c r="K113" s="7"/>
      <c r="L113" s="7"/>
      <c r="M113" s="7"/>
      <c r="N113" s="1"/>
    </row>
    <row r="114" spans="1:14" ht="12.75">
      <c r="A114" s="7">
        <f t="shared" si="0"/>
        <v>4</v>
      </c>
      <c r="B114" s="7"/>
      <c r="C114" s="7">
        <f t="shared" si="2"/>
        <v>-2.6666666666666665</v>
      </c>
      <c r="D114" s="7">
        <f t="shared" si="1"/>
        <v>4</v>
      </c>
      <c r="E114" s="7">
        <f t="shared" si="3"/>
        <v>1.6666666666666667</v>
      </c>
      <c r="F114" s="7"/>
      <c r="G114" s="7"/>
      <c r="H114" s="7"/>
      <c r="I114" s="7"/>
      <c r="J114" s="7"/>
      <c r="K114" s="7"/>
      <c r="L114" s="7"/>
      <c r="M114" s="7"/>
      <c r="N114" s="1"/>
    </row>
    <row r="115" spans="1:14" ht="12.75">
      <c r="A115" s="7">
        <f t="shared" si="0"/>
        <v>5.1875</v>
      </c>
      <c r="B115" s="7"/>
      <c r="C115" s="7">
        <f t="shared" si="2"/>
        <v>-2.6666666666666665</v>
      </c>
      <c r="D115" s="7">
        <f t="shared" si="1"/>
        <v>5.1875</v>
      </c>
      <c r="E115" s="7">
        <f t="shared" si="3"/>
        <v>2.4583333333333335</v>
      </c>
      <c r="F115" s="7"/>
      <c r="G115" s="7"/>
      <c r="H115" s="7"/>
      <c r="I115" s="7"/>
      <c r="J115" s="7"/>
      <c r="K115" s="7"/>
      <c r="L115" s="7"/>
      <c r="M115" s="7"/>
      <c r="N115" s="1"/>
    </row>
    <row r="116" spans="1:14" ht="12.75">
      <c r="A116" s="7">
        <f t="shared" si="0"/>
        <v>6.375</v>
      </c>
      <c r="B116" s="7"/>
      <c r="C116" s="7">
        <f t="shared" si="2"/>
        <v>-2.6666666666666665</v>
      </c>
      <c r="D116" s="7">
        <f t="shared" si="1"/>
        <v>6.375</v>
      </c>
      <c r="E116" s="7">
        <f t="shared" si="3"/>
        <v>3.25</v>
      </c>
      <c r="F116" s="7"/>
      <c r="G116" s="7"/>
      <c r="H116" s="7"/>
      <c r="I116" s="7"/>
      <c r="J116" s="7"/>
      <c r="K116" s="7"/>
      <c r="L116" s="7"/>
      <c r="M116" s="7"/>
      <c r="N116" s="1"/>
    </row>
    <row r="117" spans="1:14" ht="12.75">
      <c r="A117" s="7">
        <f t="shared" si="0"/>
        <v>7.5625</v>
      </c>
      <c r="B117" s="7"/>
      <c r="C117" s="7">
        <f t="shared" si="2"/>
        <v>-2.6666666666666665</v>
      </c>
      <c r="D117" s="7">
        <f t="shared" si="1"/>
        <v>7.5625</v>
      </c>
      <c r="E117" s="7">
        <f t="shared" si="3"/>
        <v>4.041666666666667</v>
      </c>
      <c r="F117" s="7"/>
      <c r="G117" s="7"/>
      <c r="H117" s="7"/>
      <c r="I117" s="7"/>
      <c r="J117" s="7"/>
      <c r="K117" s="7"/>
      <c r="L117" s="7"/>
      <c r="M117" s="7"/>
      <c r="N117" s="1"/>
    </row>
    <row r="118" spans="1:14" ht="12.75">
      <c r="A118" s="7">
        <f t="shared" si="0"/>
        <v>8.75</v>
      </c>
      <c r="B118" s="7"/>
      <c r="C118" s="7">
        <f t="shared" si="2"/>
        <v>-2.6666666666666665</v>
      </c>
      <c r="D118" s="7">
        <f t="shared" si="1"/>
        <v>8.75</v>
      </c>
      <c r="E118" s="7">
        <f t="shared" si="3"/>
        <v>4.833333333333333</v>
      </c>
      <c r="F118" s="7"/>
      <c r="G118" s="7"/>
      <c r="H118" s="7"/>
      <c r="I118" s="7"/>
      <c r="J118" s="7"/>
      <c r="K118" s="7"/>
      <c r="L118" s="7"/>
      <c r="M118" s="7"/>
      <c r="N118" s="1"/>
    </row>
    <row r="119" spans="1:14" ht="12.75">
      <c r="A119" s="7">
        <f t="shared" si="0"/>
        <v>9.9375</v>
      </c>
      <c r="B119" s="7"/>
      <c r="C119" s="7">
        <f t="shared" si="2"/>
        <v>-2.6666666666666665</v>
      </c>
      <c r="D119" s="7">
        <f t="shared" si="1"/>
        <v>9.9375</v>
      </c>
      <c r="E119" s="7">
        <f t="shared" si="3"/>
        <v>5.625</v>
      </c>
      <c r="F119" s="7"/>
      <c r="G119" s="7"/>
      <c r="H119" s="7"/>
      <c r="I119" s="7"/>
      <c r="J119" s="7"/>
      <c r="K119" s="7"/>
      <c r="L119" s="7"/>
      <c r="M119" s="7"/>
      <c r="N119" s="1"/>
    </row>
    <row r="120" spans="1:14" ht="12.75">
      <c r="A120" s="7">
        <f t="shared" si="0"/>
        <v>11.125</v>
      </c>
      <c r="B120" s="7"/>
      <c r="C120" s="7">
        <f t="shared" si="2"/>
        <v>-2.6666666666666665</v>
      </c>
      <c r="D120" s="7">
        <f t="shared" si="1"/>
        <v>11.125</v>
      </c>
      <c r="E120" s="7">
        <f t="shared" si="3"/>
        <v>6.416666666666667</v>
      </c>
      <c r="F120" s="7"/>
      <c r="G120" s="7"/>
      <c r="H120" s="7"/>
      <c r="I120" s="7"/>
      <c r="J120" s="7"/>
      <c r="K120" s="7"/>
      <c r="L120" s="7"/>
      <c r="M120" s="7"/>
      <c r="N120" s="1"/>
    </row>
    <row r="121" spans="1:14" ht="12.75">
      <c r="A121" s="7">
        <f t="shared" si="0"/>
        <v>12.3125</v>
      </c>
      <c r="B121" s="7"/>
      <c r="C121" s="7">
        <f t="shared" si="2"/>
        <v>-2.6666666666666665</v>
      </c>
      <c r="D121" s="7">
        <f t="shared" si="1"/>
        <v>12.3125</v>
      </c>
      <c r="E121" s="7">
        <f t="shared" si="3"/>
        <v>7.208333333333333</v>
      </c>
      <c r="F121" s="7"/>
      <c r="G121" s="7"/>
      <c r="H121" s="7"/>
      <c r="I121" s="7"/>
      <c r="J121" s="7"/>
      <c r="K121" s="7"/>
      <c r="L121" s="7"/>
      <c r="M121" s="7"/>
      <c r="N121" s="1"/>
    </row>
    <row r="122" spans="1:14" ht="12.75">
      <c r="A122" s="7">
        <f t="shared" si="0"/>
        <v>13.5</v>
      </c>
      <c r="B122" s="7"/>
      <c r="C122" s="7">
        <f t="shared" si="2"/>
        <v>-2.6666666666666665</v>
      </c>
      <c r="D122" s="7">
        <f t="shared" si="1"/>
        <v>13.5</v>
      </c>
      <c r="E122" s="7">
        <f t="shared" si="3"/>
        <v>8</v>
      </c>
      <c r="F122" s="7"/>
      <c r="G122" s="7"/>
      <c r="H122" s="7"/>
      <c r="I122" s="7"/>
      <c r="J122" s="7"/>
      <c r="K122" s="7"/>
      <c r="L122" s="7"/>
      <c r="M122" s="7"/>
      <c r="N122" s="1"/>
    </row>
    <row r="123" spans="1:14" ht="12.75">
      <c r="A123" s="7">
        <f t="shared" si="0"/>
        <v>14.6875</v>
      </c>
      <c r="B123" s="7"/>
      <c r="C123" s="7">
        <f t="shared" si="2"/>
        <v>-2.6666666666666665</v>
      </c>
      <c r="D123" s="7">
        <f t="shared" si="1"/>
        <v>14.6875</v>
      </c>
      <c r="E123" s="7">
        <f t="shared" si="3"/>
        <v>8.791666666666666</v>
      </c>
      <c r="F123" s="7"/>
      <c r="G123" s="7"/>
      <c r="H123" s="7"/>
      <c r="I123" s="7"/>
      <c r="J123" s="7"/>
      <c r="K123" s="7"/>
      <c r="L123" s="7"/>
      <c r="M123" s="7"/>
      <c r="N123" s="1"/>
    </row>
    <row r="124" spans="1:14" ht="12.75">
      <c r="A124" s="7">
        <f t="shared" si="0"/>
        <v>15.875</v>
      </c>
      <c r="B124" s="7"/>
      <c r="C124" s="7">
        <f t="shared" si="2"/>
        <v>-2.6666666666666665</v>
      </c>
      <c r="D124" s="7">
        <f t="shared" si="1"/>
        <v>15.875</v>
      </c>
      <c r="E124" s="7">
        <f t="shared" si="3"/>
        <v>9.583333333333334</v>
      </c>
      <c r="F124" s="7"/>
      <c r="G124" s="7"/>
      <c r="H124" s="7"/>
      <c r="I124" s="7"/>
      <c r="J124" s="7"/>
      <c r="K124" s="7"/>
      <c r="L124" s="7"/>
      <c r="M124" s="7"/>
      <c r="N124" s="1"/>
    </row>
    <row r="125" spans="1:14" ht="12.75">
      <c r="A125" s="7">
        <f t="shared" si="0"/>
        <v>17.0625</v>
      </c>
      <c r="B125" s="7"/>
      <c r="C125" s="7">
        <f t="shared" si="2"/>
        <v>-2.6666666666666665</v>
      </c>
      <c r="D125" s="7">
        <f t="shared" si="1"/>
        <v>17.0625</v>
      </c>
      <c r="E125" s="7">
        <f t="shared" si="3"/>
        <v>10.375</v>
      </c>
      <c r="F125" s="7"/>
      <c r="G125" s="7"/>
      <c r="H125" s="7"/>
      <c r="I125" s="7"/>
      <c r="J125" s="7"/>
      <c r="K125" s="7"/>
      <c r="L125" s="7"/>
      <c r="M125" s="7"/>
      <c r="N125" s="1"/>
    </row>
    <row r="126" spans="1:14" ht="12.75">
      <c r="A126" s="7">
        <f t="shared" si="0"/>
        <v>18.25</v>
      </c>
      <c r="B126" s="7"/>
      <c r="C126" s="7">
        <f t="shared" si="2"/>
        <v>-2.6666666666666665</v>
      </c>
      <c r="D126" s="7">
        <f t="shared" si="1"/>
        <v>18.25</v>
      </c>
      <c r="E126" s="7">
        <f t="shared" si="3"/>
        <v>11.166666666666666</v>
      </c>
      <c r="F126" s="7"/>
      <c r="G126" s="7"/>
      <c r="H126" s="7"/>
      <c r="I126" s="7"/>
      <c r="J126" s="7"/>
      <c r="K126" s="7"/>
      <c r="L126" s="7"/>
      <c r="M126" s="7"/>
      <c r="N126" s="1"/>
    </row>
    <row r="127" spans="1:14" ht="12.75">
      <c r="A127" s="7">
        <f t="shared" si="0"/>
        <v>19.4375</v>
      </c>
      <c r="B127" s="7"/>
      <c r="C127" s="7">
        <f t="shared" si="2"/>
        <v>-2.6666666666666665</v>
      </c>
      <c r="D127" s="7">
        <f t="shared" si="1"/>
        <v>19.4375</v>
      </c>
      <c r="E127" s="7">
        <f t="shared" si="3"/>
        <v>11.958333333333334</v>
      </c>
      <c r="F127" s="7"/>
      <c r="G127" s="7"/>
      <c r="H127" s="7"/>
      <c r="I127" s="7"/>
      <c r="J127" s="7"/>
      <c r="K127" s="7"/>
      <c r="L127" s="7"/>
      <c r="M127" s="7"/>
      <c r="N127" s="1"/>
    </row>
    <row r="128" spans="1:14" ht="12.75">
      <c r="A128" s="7">
        <f t="shared" si="0"/>
        <v>20.625</v>
      </c>
      <c r="B128" s="7"/>
      <c r="C128" s="7">
        <f t="shared" si="2"/>
        <v>-2.6666666666666665</v>
      </c>
      <c r="D128" s="7">
        <f t="shared" si="1"/>
        <v>20.625</v>
      </c>
      <c r="E128" s="7">
        <f t="shared" si="3"/>
        <v>12.75</v>
      </c>
      <c r="F128" s="7"/>
      <c r="G128" s="7"/>
      <c r="H128" s="7"/>
      <c r="I128" s="7"/>
      <c r="J128" s="7"/>
      <c r="K128" s="7"/>
      <c r="L128" s="7"/>
      <c r="M128" s="7"/>
      <c r="N128" s="1"/>
    </row>
    <row r="129" spans="1:14" ht="12.75">
      <c r="A129" s="7">
        <f t="shared" si="0"/>
        <v>21.8125</v>
      </c>
      <c r="B129" s="7"/>
      <c r="C129" s="7">
        <f t="shared" si="2"/>
        <v>-2.6666666666666665</v>
      </c>
      <c r="D129" s="7">
        <f t="shared" si="1"/>
        <v>21.8125</v>
      </c>
      <c r="E129" s="7">
        <f t="shared" si="3"/>
        <v>13.541666666666666</v>
      </c>
      <c r="F129" s="7"/>
      <c r="G129" s="7"/>
      <c r="H129" s="7"/>
      <c r="I129" s="7"/>
      <c r="J129" s="7"/>
      <c r="K129" s="7"/>
      <c r="L129" s="7"/>
      <c r="M129" s="7"/>
      <c r="N129" s="1"/>
    </row>
    <row r="130" spans="1:14" ht="12.75">
      <c r="A130" s="7">
        <f t="shared" si="0"/>
        <v>23</v>
      </c>
      <c r="B130" s="7"/>
      <c r="C130" s="7">
        <f t="shared" si="2"/>
        <v>-2.6666666666666665</v>
      </c>
      <c r="D130" s="7">
        <f t="shared" si="1"/>
        <v>23</v>
      </c>
      <c r="E130" s="7">
        <f t="shared" si="3"/>
        <v>14.333333333333334</v>
      </c>
      <c r="F130" s="7"/>
      <c r="G130" s="7"/>
      <c r="H130" s="7"/>
      <c r="I130" s="7"/>
      <c r="J130" s="7"/>
      <c r="K130" s="7"/>
      <c r="L130" s="7"/>
      <c r="M130" s="7"/>
      <c r="N130" s="1"/>
    </row>
    <row r="131" spans="1:14" ht="12.75">
      <c r="A131" s="7">
        <f t="shared" si="0"/>
        <v>24.1875</v>
      </c>
      <c r="B131" s="7"/>
      <c r="C131" s="7">
        <f t="shared" si="2"/>
        <v>-2.6666666666666665</v>
      </c>
      <c r="D131" s="7">
        <f t="shared" si="1"/>
        <v>24.1875</v>
      </c>
      <c r="E131" s="7">
        <f t="shared" si="3"/>
        <v>15.125</v>
      </c>
      <c r="F131" s="7"/>
      <c r="G131" s="7"/>
      <c r="H131" s="7"/>
      <c r="I131" s="7"/>
      <c r="J131" s="7"/>
      <c r="K131" s="7"/>
      <c r="L131" s="7"/>
      <c r="M131" s="7"/>
      <c r="N131" s="1"/>
    </row>
    <row r="132" spans="1:14" ht="12.75">
      <c r="A132" s="7">
        <f t="shared" si="0"/>
        <v>25.375</v>
      </c>
      <c r="B132" s="7"/>
      <c r="C132" s="7">
        <f t="shared" si="2"/>
        <v>-2.6666666666666665</v>
      </c>
      <c r="D132" s="7">
        <f t="shared" si="1"/>
        <v>25.375</v>
      </c>
      <c r="E132" s="7">
        <f t="shared" si="3"/>
        <v>15.916666666666666</v>
      </c>
      <c r="F132" s="7"/>
      <c r="G132" s="7"/>
      <c r="H132" s="7"/>
      <c r="I132" s="7"/>
      <c r="J132" s="7"/>
      <c r="K132" s="7"/>
      <c r="L132" s="7"/>
      <c r="M132" s="7"/>
      <c r="N132" s="1"/>
    </row>
    <row r="133" spans="1:14" ht="12.75">
      <c r="A133" s="7">
        <f t="shared" si="0"/>
        <v>26.5625</v>
      </c>
      <c r="B133" s="7"/>
      <c r="C133" s="7">
        <f t="shared" si="2"/>
        <v>-2.6666666666666665</v>
      </c>
      <c r="D133" s="7">
        <f t="shared" si="1"/>
        <v>26.5625</v>
      </c>
      <c r="E133" s="7">
        <f t="shared" si="3"/>
        <v>16.708333333333332</v>
      </c>
      <c r="F133" s="7"/>
      <c r="G133" s="7"/>
      <c r="H133" s="7"/>
      <c r="I133" s="7"/>
      <c r="J133" s="7"/>
      <c r="K133" s="7"/>
      <c r="L133" s="7"/>
      <c r="M133" s="7"/>
      <c r="N133" s="1"/>
    </row>
    <row r="134" spans="1:14" ht="12.75">
      <c r="A134" s="7">
        <f t="shared" si="0"/>
        <v>27.75</v>
      </c>
      <c r="B134" s="7"/>
      <c r="C134" s="7">
        <f t="shared" si="2"/>
        <v>-2.6666666666666665</v>
      </c>
      <c r="D134" s="7">
        <f t="shared" si="1"/>
        <v>27.75</v>
      </c>
      <c r="E134" s="7">
        <f t="shared" si="3"/>
        <v>17.5</v>
      </c>
      <c r="F134" s="7"/>
      <c r="G134" s="7"/>
      <c r="H134" s="7"/>
      <c r="I134" s="7"/>
      <c r="J134" s="7"/>
      <c r="K134" s="7"/>
      <c r="L134" s="7"/>
      <c r="M134" s="7"/>
      <c r="N134" s="1"/>
    </row>
    <row r="135" spans="1:14" ht="12.75">
      <c r="A135" s="7">
        <f t="shared" si="0"/>
        <v>28.9375</v>
      </c>
      <c r="B135" s="7"/>
      <c r="C135" s="7">
        <f t="shared" si="2"/>
        <v>-2.6666666666666665</v>
      </c>
      <c r="D135" s="7">
        <f t="shared" si="1"/>
        <v>28.9375</v>
      </c>
      <c r="E135" s="7">
        <f t="shared" si="3"/>
        <v>18.291666666666668</v>
      </c>
      <c r="F135" s="7"/>
      <c r="G135" s="7"/>
      <c r="H135" s="7"/>
      <c r="I135" s="7"/>
      <c r="J135" s="7"/>
      <c r="K135" s="7"/>
      <c r="L135" s="7"/>
      <c r="M135" s="7"/>
      <c r="N135" s="1"/>
    </row>
    <row r="136" spans="1:14" ht="12.75">
      <c r="A136" s="7">
        <f t="shared" si="0"/>
        <v>30.125</v>
      </c>
      <c r="B136" s="7"/>
      <c r="C136" s="7">
        <f t="shared" si="2"/>
        <v>-2.6666666666666665</v>
      </c>
      <c r="D136" s="7">
        <f t="shared" si="1"/>
        <v>30.125</v>
      </c>
      <c r="E136" s="7">
        <f t="shared" si="3"/>
        <v>19.083333333333332</v>
      </c>
      <c r="F136" s="7"/>
      <c r="G136" s="7"/>
      <c r="H136" s="7"/>
      <c r="I136" s="7"/>
      <c r="J136" s="7"/>
      <c r="K136" s="7"/>
      <c r="L136" s="7"/>
      <c r="M136" s="7"/>
      <c r="N136" s="1"/>
    </row>
    <row r="137" spans="1:14" ht="12.75">
      <c r="A137" s="7">
        <f t="shared" si="0"/>
        <v>31.3125</v>
      </c>
      <c r="B137" s="7"/>
      <c r="C137" s="7">
        <f t="shared" si="2"/>
        <v>-2.6666666666666665</v>
      </c>
      <c r="D137" s="7">
        <f t="shared" si="1"/>
        <v>31.3125</v>
      </c>
      <c r="E137" s="7">
        <f t="shared" si="3"/>
        <v>19.875</v>
      </c>
      <c r="F137" s="7"/>
      <c r="G137" s="7"/>
      <c r="H137" s="7"/>
      <c r="I137" s="7"/>
      <c r="J137" s="7"/>
      <c r="K137" s="7"/>
      <c r="L137" s="7"/>
      <c r="M137" s="7"/>
      <c r="N137" s="1"/>
    </row>
    <row r="138" spans="1:14" ht="12.75">
      <c r="A138" s="7">
        <f t="shared" si="0"/>
        <v>32.5</v>
      </c>
      <c r="B138" s="7"/>
      <c r="C138" s="7">
        <f t="shared" si="2"/>
        <v>-2.6666666666666665</v>
      </c>
      <c r="D138" s="7">
        <f t="shared" si="1"/>
        <v>32.5</v>
      </c>
      <c r="E138" s="7">
        <f t="shared" si="3"/>
        <v>20.666666666666668</v>
      </c>
      <c r="F138" s="7"/>
      <c r="G138" s="7"/>
      <c r="H138" s="7"/>
      <c r="I138" s="7"/>
      <c r="J138" s="7"/>
      <c r="K138" s="7"/>
      <c r="L138" s="7"/>
      <c r="M138" s="7"/>
      <c r="N138" s="1"/>
    </row>
    <row r="139" spans="1:14" ht="12.75">
      <c r="A139" s="7">
        <f aca="true" t="shared" si="4" ref="A139:A173">IF($E$4=0,-$G$4/$C$4,A138+ABS($F$104))</f>
        <v>33.6875</v>
      </c>
      <c r="B139" s="7"/>
      <c r="C139" s="7">
        <f t="shared" si="2"/>
        <v>-2.6666666666666665</v>
      </c>
      <c r="D139" s="7">
        <f aca="true" t="shared" si="5" ref="D139:D173">IF($E$6=0,-$G$6/$C$6,$D138+ABS($F$104))</f>
        <v>33.6875</v>
      </c>
      <c r="E139" s="7">
        <f t="shared" si="3"/>
        <v>21.458333333333332</v>
      </c>
      <c r="F139" s="7"/>
      <c r="G139" s="7"/>
      <c r="H139" s="7"/>
      <c r="I139" s="7"/>
      <c r="J139" s="7"/>
      <c r="K139" s="7"/>
      <c r="L139" s="7"/>
      <c r="M139" s="7"/>
      <c r="N139" s="1"/>
    </row>
    <row r="140" spans="1:14" ht="12.75">
      <c r="A140" s="7">
        <f t="shared" si="4"/>
        <v>34.875</v>
      </c>
      <c r="B140" s="7"/>
      <c r="C140" s="7">
        <f t="shared" si="2"/>
        <v>-2.6666666666666665</v>
      </c>
      <c r="D140" s="7">
        <f t="shared" si="5"/>
        <v>34.875</v>
      </c>
      <c r="E140" s="7">
        <f t="shared" si="3"/>
        <v>22.25</v>
      </c>
      <c r="F140" s="7"/>
      <c r="G140" s="7"/>
      <c r="H140" s="7"/>
      <c r="I140" s="7"/>
      <c r="J140" s="7"/>
      <c r="K140" s="7"/>
      <c r="L140" s="7"/>
      <c r="M140" s="7"/>
      <c r="N140" s="1"/>
    </row>
    <row r="141" spans="1:14" ht="12.75">
      <c r="A141" s="7">
        <f t="shared" si="4"/>
        <v>36.0625</v>
      </c>
      <c r="B141" s="7"/>
      <c r="C141" s="7">
        <f t="shared" si="2"/>
        <v>-2.6666666666666665</v>
      </c>
      <c r="D141" s="7">
        <f t="shared" si="5"/>
        <v>36.0625</v>
      </c>
      <c r="E141" s="7">
        <f t="shared" si="3"/>
        <v>23.041666666666668</v>
      </c>
      <c r="F141" s="7"/>
      <c r="G141" s="7"/>
      <c r="H141" s="7"/>
      <c r="I141" s="7"/>
      <c r="J141" s="7"/>
      <c r="K141" s="7"/>
      <c r="L141" s="7"/>
      <c r="M141" s="7"/>
      <c r="N141" s="1"/>
    </row>
    <row r="142" spans="1:14" ht="12.75">
      <c r="A142" s="7">
        <f t="shared" si="4"/>
        <v>37.25</v>
      </c>
      <c r="B142" s="7"/>
      <c r="C142" s="7">
        <f t="shared" si="2"/>
        <v>-2.6666666666666665</v>
      </c>
      <c r="D142" s="7">
        <f t="shared" si="5"/>
        <v>37.25</v>
      </c>
      <c r="E142" s="7">
        <f t="shared" si="3"/>
        <v>23.833333333333332</v>
      </c>
      <c r="F142" s="7"/>
      <c r="G142" s="7"/>
      <c r="H142" s="7"/>
      <c r="I142" s="7"/>
      <c r="J142" s="7"/>
      <c r="K142" s="7"/>
      <c r="L142" s="7"/>
      <c r="M142" s="7"/>
      <c r="N142" s="1"/>
    </row>
    <row r="143" spans="1:14" ht="12.75">
      <c r="A143" s="7">
        <f t="shared" si="4"/>
        <v>38.4375</v>
      </c>
      <c r="B143" s="7"/>
      <c r="C143" s="7">
        <f t="shared" si="2"/>
        <v>-2.6666666666666665</v>
      </c>
      <c r="D143" s="7">
        <f t="shared" si="5"/>
        <v>38.4375</v>
      </c>
      <c r="E143" s="7">
        <f t="shared" si="3"/>
        <v>24.625</v>
      </c>
      <c r="F143" s="7"/>
      <c r="G143" s="7"/>
      <c r="H143" s="7"/>
      <c r="I143" s="7"/>
      <c r="J143" s="7"/>
      <c r="K143" s="7"/>
      <c r="L143" s="7"/>
      <c r="M143" s="7"/>
      <c r="N143" s="1"/>
    </row>
    <row r="144" spans="1:14" ht="12.75">
      <c r="A144" s="7">
        <f t="shared" si="4"/>
        <v>39.625</v>
      </c>
      <c r="B144" s="7"/>
      <c r="C144" s="7">
        <f t="shared" si="2"/>
        <v>-2.6666666666666665</v>
      </c>
      <c r="D144" s="7">
        <f t="shared" si="5"/>
        <v>39.625</v>
      </c>
      <c r="E144" s="7">
        <f t="shared" si="3"/>
        <v>25.416666666666668</v>
      </c>
      <c r="F144" s="7"/>
      <c r="G144" s="7"/>
      <c r="H144" s="7"/>
      <c r="I144" s="7"/>
      <c r="J144" s="7"/>
      <c r="K144" s="7"/>
      <c r="L144" s="7"/>
      <c r="M144" s="7"/>
      <c r="N144" s="1"/>
    </row>
    <row r="145" spans="1:14" ht="12.75">
      <c r="A145" s="7">
        <f t="shared" si="4"/>
        <v>40.8125</v>
      </c>
      <c r="B145" s="7"/>
      <c r="C145" s="7">
        <f t="shared" si="2"/>
        <v>-2.6666666666666665</v>
      </c>
      <c r="D145" s="7">
        <f t="shared" si="5"/>
        <v>40.8125</v>
      </c>
      <c r="E145" s="7">
        <f t="shared" si="3"/>
        <v>26.208333333333332</v>
      </c>
      <c r="F145" s="7"/>
      <c r="G145" s="7"/>
      <c r="H145" s="7"/>
      <c r="I145" s="7"/>
      <c r="J145" s="7"/>
      <c r="K145" s="7"/>
      <c r="L145" s="7"/>
      <c r="M145" s="7"/>
      <c r="N145" s="1"/>
    </row>
    <row r="146" spans="1:14" ht="12.75">
      <c r="A146" s="7">
        <f t="shared" si="4"/>
        <v>42</v>
      </c>
      <c r="B146" s="7"/>
      <c r="C146" s="7">
        <f aca="true" t="shared" si="6" ref="C146:C173">IF(AND($C$4=0,$E$4=0),"",IF($E$4=0,C145+1,(-$G$4-($C$4*A146))/$E$4))</f>
        <v>-2.6666666666666665</v>
      </c>
      <c r="D146" s="7">
        <f t="shared" si="5"/>
        <v>42</v>
      </c>
      <c r="E146" s="7">
        <f aca="true" t="shared" si="7" ref="E146:E173">IF(AND($C$6=0,$E$6=0),"",IF($E$6=0,E145+1,(-$G$6-($C$6*D146))/$E$6))</f>
        <v>27</v>
      </c>
      <c r="F146" s="7"/>
      <c r="G146" s="7"/>
      <c r="H146" s="7"/>
      <c r="I146" s="7"/>
      <c r="J146" s="7"/>
      <c r="K146" s="7"/>
      <c r="L146" s="7"/>
      <c r="M146" s="7"/>
      <c r="N146" s="1"/>
    </row>
    <row r="147" spans="1:14" ht="12.75">
      <c r="A147" s="7">
        <f t="shared" si="4"/>
        <v>43.1875</v>
      </c>
      <c r="B147" s="7"/>
      <c r="C147" s="7">
        <f t="shared" si="6"/>
        <v>-2.6666666666666665</v>
      </c>
      <c r="D147" s="7">
        <f t="shared" si="5"/>
        <v>43.1875</v>
      </c>
      <c r="E147" s="7">
        <f t="shared" si="7"/>
        <v>27.791666666666668</v>
      </c>
      <c r="F147" s="7"/>
      <c r="G147" s="7"/>
      <c r="H147" s="7"/>
      <c r="I147" s="7"/>
      <c r="J147" s="7"/>
      <c r="K147" s="7"/>
      <c r="L147" s="7"/>
      <c r="M147" s="7"/>
      <c r="N147" s="1"/>
    </row>
    <row r="148" spans="1:14" ht="12.75">
      <c r="A148" s="7">
        <f t="shared" si="4"/>
        <v>44.375</v>
      </c>
      <c r="B148" s="7"/>
      <c r="C148" s="7">
        <f t="shared" si="6"/>
        <v>-2.6666666666666665</v>
      </c>
      <c r="D148" s="7">
        <f t="shared" si="5"/>
        <v>44.375</v>
      </c>
      <c r="E148" s="7">
        <f t="shared" si="7"/>
        <v>28.583333333333332</v>
      </c>
      <c r="F148" s="7"/>
      <c r="G148" s="7"/>
      <c r="H148" s="7"/>
      <c r="I148" s="7"/>
      <c r="J148" s="7"/>
      <c r="K148" s="7"/>
      <c r="L148" s="7"/>
      <c r="M148" s="7"/>
      <c r="N148" s="1"/>
    </row>
    <row r="149" spans="1:14" ht="12.75">
      <c r="A149" s="7">
        <f t="shared" si="4"/>
        <v>45.5625</v>
      </c>
      <c r="B149" s="7"/>
      <c r="C149" s="7">
        <f t="shared" si="6"/>
        <v>-2.6666666666666665</v>
      </c>
      <c r="D149" s="7">
        <f t="shared" si="5"/>
        <v>45.5625</v>
      </c>
      <c r="E149" s="7">
        <f t="shared" si="7"/>
        <v>29.375</v>
      </c>
      <c r="F149" s="7"/>
      <c r="G149" s="7"/>
      <c r="H149" s="7"/>
      <c r="I149" s="7"/>
      <c r="J149" s="7"/>
      <c r="K149" s="7"/>
      <c r="L149" s="7"/>
      <c r="M149" s="7"/>
      <c r="N149" s="1"/>
    </row>
    <row r="150" spans="1:14" ht="12.75">
      <c r="A150" s="7">
        <f t="shared" si="4"/>
        <v>46.75</v>
      </c>
      <c r="B150" s="7"/>
      <c r="C150" s="7">
        <f t="shared" si="6"/>
        <v>-2.6666666666666665</v>
      </c>
      <c r="D150" s="7">
        <f t="shared" si="5"/>
        <v>46.75</v>
      </c>
      <c r="E150" s="7">
        <f t="shared" si="7"/>
        <v>30.166666666666668</v>
      </c>
      <c r="F150" s="7"/>
      <c r="G150" s="7"/>
      <c r="H150" s="7"/>
      <c r="I150" s="7"/>
      <c r="J150" s="7"/>
      <c r="K150" s="7"/>
      <c r="L150" s="7"/>
      <c r="M150" s="7"/>
      <c r="N150" s="1"/>
    </row>
    <row r="151" spans="1:14" ht="12.75">
      <c r="A151" s="7">
        <f t="shared" si="4"/>
        <v>47.9375</v>
      </c>
      <c r="B151" s="7"/>
      <c r="C151" s="7">
        <f t="shared" si="6"/>
        <v>-2.6666666666666665</v>
      </c>
      <c r="D151" s="7">
        <f t="shared" si="5"/>
        <v>47.9375</v>
      </c>
      <c r="E151" s="7">
        <f t="shared" si="7"/>
        <v>30.958333333333332</v>
      </c>
      <c r="F151" s="7"/>
      <c r="G151" s="7"/>
      <c r="H151" s="7"/>
      <c r="I151" s="7"/>
      <c r="J151" s="7"/>
      <c r="K151" s="7"/>
      <c r="L151" s="7"/>
      <c r="M151" s="7"/>
      <c r="N151" s="1"/>
    </row>
    <row r="152" spans="1:14" ht="12.75">
      <c r="A152" s="7">
        <f t="shared" si="4"/>
        <v>49.125</v>
      </c>
      <c r="B152" s="7"/>
      <c r="C152" s="7">
        <f t="shared" si="6"/>
        <v>-2.6666666666666665</v>
      </c>
      <c r="D152" s="7">
        <f t="shared" si="5"/>
        <v>49.125</v>
      </c>
      <c r="E152" s="7">
        <f t="shared" si="7"/>
        <v>31.75</v>
      </c>
      <c r="F152" s="7"/>
      <c r="G152" s="7"/>
      <c r="H152" s="7"/>
      <c r="I152" s="7"/>
      <c r="J152" s="7"/>
      <c r="K152" s="7"/>
      <c r="L152" s="7"/>
      <c r="M152" s="7"/>
      <c r="N152" s="1"/>
    </row>
    <row r="153" spans="1:14" ht="12.75">
      <c r="A153" s="7">
        <f t="shared" si="4"/>
        <v>50.3125</v>
      </c>
      <c r="B153" s="7"/>
      <c r="C153" s="7">
        <f t="shared" si="6"/>
        <v>-2.6666666666666665</v>
      </c>
      <c r="D153" s="7">
        <f t="shared" si="5"/>
        <v>50.3125</v>
      </c>
      <c r="E153" s="7">
        <f t="shared" si="7"/>
        <v>32.541666666666664</v>
      </c>
      <c r="F153" s="7"/>
      <c r="G153" s="7"/>
      <c r="H153" s="7"/>
      <c r="I153" s="7"/>
      <c r="J153" s="7"/>
      <c r="K153" s="7"/>
      <c r="L153" s="7"/>
      <c r="M153" s="7"/>
      <c r="N153" s="1"/>
    </row>
    <row r="154" spans="1:14" ht="12.75">
      <c r="A154" s="7">
        <f t="shared" si="4"/>
        <v>51.5</v>
      </c>
      <c r="B154" s="7"/>
      <c r="C154" s="7">
        <f t="shared" si="6"/>
        <v>-2.6666666666666665</v>
      </c>
      <c r="D154" s="7">
        <f t="shared" si="5"/>
        <v>51.5</v>
      </c>
      <c r="E154" s="7">
        <f t="shared" si="7"/>
        <v>33.333333333333336</v>
      </c>
      <c r="F154" s="7"/>
      <c r="G154" s="7"/>
      <c r="H154" s="7"/>
      <c r="I154" s="7"/>
      <c r="J154" s="7"/>
      <c r="K154" s="7"/>
      <c r="L154" s="7"/>
      <c r="M154" s="7"/>
      <c r="N154" s="1"/>
    </row>
    <row r="155" spans="1:14" ht="12.75">
      <c r="A155" s="7">
        <f t="shared" si="4"/>
        <v>52.6875</v>
      </c>
      <c r="B155" s="7"/>
      <c r="C155" s="7">
        <f t="shared" si="6"/>
        <v>-2.6666666666666665</v>
      </c>
      <c r="D155" s="7">
        <f t="shared" si="5"/>
        <v>52.6875</v>
      </c>
      <c r="E155" s="7">
        <f t="shared" si="7"/>
        <v>34.125</v>
      </c>
      <c r="F155" s="7"/>
      <c r="G155" s="7"/>
      <c r="H155" s="7"/>
      <c r="I155" s="7"/>
      <c r="J155" s="7"/>
      <c r="K155" s="7"/>
      <c r="L155" s="7"/>
      <c r="M155" s="7"/>
      <c r="N155" s="1"/>
    </row>
    <row r="156" spans="1:14" ht="12.75">
      <c r="A156" s="7">
        <f t="shared" si="4"/>
        <v>53.875</v>
      </c>
      <c r="B156" s="7"/>
      <c r="C156" s="7">
        <f t="shared" si="6"/>
        <v>-2.6666666666666665</v>
      </c>
      <c r="D156" s="7">
        <f t="shared" si="5"/>
        <v>53.875</v>
      </c>
      <c r="E156" s="7">
        <f t="shared" si="7"/>
        <v>34.916666666666664</v>
      </c>
      <c r="F156" s="7"/>
      <c r="G156" s="7"/>
      <c r="H156" s="7"/>
      <c r="I156" s="7"/>
      <c r="J156" s="7"/>
      <c r="K156" s="7"/>
      <c r="L156" s="7"/>
      <c r="M156" s="7"/>
      <c r="N156" s="1"/>
    </row>
    <row r="157" spans="1:14" ht="12.75">
      <c r="A157" s="7">
        <f t="shared" si="4"/>
        <v>55.0625</v>
      </c>
      <c r="B157" s="7"/>
      <c r="C157" s="7">
        <f t="shared" si="6"/>
        <v>-2.6666666666666665</v>
      </c>
      <c r="D157" s="7">
        <f t="shared" si="5"/>
        <v>55.0625</v>
      </c>
      <c r="E157" s="7">
        <f t="shared" si="7"/>
        <v>35.708333333333336</v>
      </c>
      <c r="F157" s="7"/>
      <c r="G157" s="7"/>
      <c r="H157" s="7"/>
      <c r="I157" s="7"/>
      <c r="J157" s="7"/>
      <c r="K157" s="7"/>
      <c r="L157" s="7"/>
      <c r="M157" s="7"/>
      <c r="N157" s="1"/>
    </row>
    <row r="158" spans="1:14" ht="12.75">
      <c r="A158" s="7">
        <f t="shared" si="4"/>
        <v>56.25</v>
      </c>
      <c r="B158" s="7"/>
      <c r="C158" s="7">
        <f t="shared" si="6"/>
        <v>-2.6666666666666665</v>
      </c>
      <c r="D158" s="7">
        <f t="shared" si="5"/>
        <v>56.25</v>
      </c>
      <c r="E158" s="7">
        <f t="shared" si="7"/>
        <v>36.5</v>
      </c>
      <c r="F158" s="7"/>
      <c r="G158" s="7"/>
      <c r="H158" s="7"/>
      <c r="I158" s="7"/>
      <c r="J158" s="7"/>
      <c r="K158" s="7"/>
      <c r="L158" s="7"/>
      <c r="M158" s="7"/>
      <c r="N158" s="1"/>
    </row>
    <row r="159" spans="1:14" ht="12.75">
      <c r="A159" s="7">
        <f t="shared" si="4"/>
        <v>57.4375</v>
      </c>
      <c r="B159" s="7"/>
      <c r="C159" s="7">
        <f t="shared" si="6"/>
        <v>-2.6666666666666665</v>
      </c>
      <c r="D159" s="7">
        <f t="shared" si="5"/>
        <v>57.4375</v>
      </c>
      <c r="E159" s="7">
        <f t="shared" si="7"/>
        <v>37.291666666666664</v>
      </c>
      <c r="F159" s="7"/>
      <c r="G159" s="7"/>
      <c r="H159" s="7"/>
      <c r="I159" s="7"/>
      <c r="J159" s="7"/>
      <c r="K159" s="7"/>
      <c r="L159" s="7"/>
      <c r="M159" s="7"/>
      <c r="N159" s="1"/>
    </row>
    <row r="160" spans="1:14" ht="12.75">
      <c r="A160" s="7">
        <f t="shared" si="4"/>
        <v>58.625</v>
      </c>
      <c r="B160" s="7"/>
      <c r="C160" s="7">
        <f t="shared" si="6"/>
        <v>-2.6666666666666665</v>
      </c>
      <c r="D160" s="7">
        <f t="shared" si="5"/>
        <v>58.625</v>
      </c>
      <c r="E160" s="7">
        <f t="shared" si="7"/>
        <v>38.083333333333336</v>
      </c>
      <c r="F160" s="7"/>
      <c r="G160" s="7"/>
      <c r="H160" s="7"/>
      <c r="I160" s="7"/>
      <c r="J160" s="7"/>
      <c r="K160" s="7"/>
      <c r="L160" s="7"/>
      <c r="M160" s="7"/>
      <c r="N160" s="1"/>
    </row>
    <row r="161" spans="1:14" ht="12.75">
      <c r="A161" s="7">
        <f t="shared" si="4"/>
        <v>59.8125</v>
      </c>
      <c r="B161" s="7"/>
      <c r="C161" s="7">
        <f t="shared" si="6"/>
        <v>-2.6666666666666665</v>
      </c>
      <c r="D161" s="7">
        <f t="shared" si="5"/>
        <v>59.8125</v>
      </c>
      <c r="E161" s="7">
        <f t="shared" si="7"/>
        <v>38.875</v>
      </c>
      <c r="F161" s="7"/>
      <c r="G161" s="7"/>
      <c r="H161" s="7"/>
      <c r="I161" s="7"/>
      <c r="J161" s="7"/>
      <c r="K161" s="7"/>
      <c r="L161" s="7"/>
      <c r="M161" s="7"/>
      <c r="N161" s="1"/>
    </row>
    <row r="162" spans="1:14" ht="12.75">
      <c r="A162" s="7">
        <f t="shared" si="4"/>
        <v>61</v>
      </c>
      <c r="B162" s="7"/>
      <c r="C162" s="7">
        <f t="shared" si="6"/>
        <v>-2.6666666666666665</v>
      </c>
      <c r="D162" s="7">
        <f t="shared" si="5"/>
        <v>61</v>
      </c>
      <c r="E162" s="7">
        <f t="shared" si="7"/>
        <v>39.666666666666664</v>
      </c>
      <c r="F162" s="7"/>
      <c r="G162" s="7"/>
      <c r="H162" s="7"/>
      <c r="I162" s="7"/>
      <c r="J162" s="7"/>
      <c r="K162" s="7"/>
      <c r="L162" s="7"/>
      <c r="M162" s="7"/>
      <c r="N162" s="1"/>
    </row>
    <row r="163" spans="1:14" ht="12.75">
      <c r="A163" s="7">
        <f t="shared" si="4"/>
        <v>62.1875</v>
      </c>
      <c r="B163" s="7"/>
      <c r="C163" s="7">
        <f t="shared" si="6"/>
        <v>-2.6666666666666665</v>
      </c>
      <c r="D163" s="7">
        <f t="shared" si="5"/>
        <v>62.1875</v>
      </c>
      <c r="E163" s="7">
        <f t="shared" si="7"/>
        <v>40.458333333333336</v>
      </c>
      <c r="F163" s="7"/>
      <c r="G163" s="7"/>
      <c r="H163" s="7"/>
      <c r="I163" s="7"/>
      <c r="J163" s="7"/>
      <c r="K163" s="7"/>
      <c r="L163" s="7"/>
      <c r="M163" s="7"/>
      <c r="N163" s="1"/>
    </row>
    <row r="164" spans="1:14" ht="12.75">
      <c r="A164" s="7">
        <f t="shared" si="4"/>
        <v>63.375</v>
      </c>
      <c r="B164" s="7"/>
      <c r="C164" s="7">
        <f t="shared" si="6"/>
        <v>-2.6666666666666665</v>
      </c>
      <c r="D164" s="7">
        <f t="shared" si="5"/>
        <v>63.375</v>
      </c>
      <c r="E164" s="7">
        <f t="shared" si="7"/>
        <v>41.25</v>
      </c>
      <c r="F164" s="7"/>
      <c r="G164" s="7"/>
      <c r="H164" s="7"/>
      <c r="I164" s="7"/>
      <c r="J164" s="7"/>
      <c r="K164" s="7"/>
      <c r="L164" s="7"/>
      <c r="M164" s="7"/>
      <c r="N164" s="1"/>
    </row>
    <row r="165" spans="1:14" ht="12.75">
      <c r="A165" s="7">
        <f t="shared" si="4"/>
        <v>64.5625</v>
      </c>
      <c r="B165" s="7"/>
      <c r="C165" s="7">
        <f t="shared" si="6"/>
        <v>-2.6666666666666665</v>
      </c>
      <c r="D165" s="7">
        <f t="shared" si="5"/>
        <v>64.5625</v>
      </c>
      <c r="E165" s="7">
        <f t="shared" si="7"/>
        <v>42.041666666666664</v>
      </c>
      <c r="F165" s="7"/>
      <c r="G165" s="7"/>
      <c r="H165" s="7"/>
      <c r="I165" s="7"/>
      <c r="J165" s="7"/>
      <c r="K165" s="7"/>
      <c r="L165" s="7"/>
      <c r="M165" s="7"/>
      <c r="N165" s="1"/>
    </row>
    <row r="166" spans="1:14" ht="12.75">
      <c r="A166" s="7">
        <f t="shared" si="4"/>
        <v>65.75</v>
      </c>
      <c r="B166" s="7"/>
      <c r="C166" s="7">
        <f t="shared" si="6"/>
        <v>-2.6666666666666665</v>
      </c>
      <c r="D166" s="7">
        <f t="shared" si="5"/>
        <v>65.75</v>
      </c>
      <c r="E166" s="7">
        <f t="shared" si="7"/>
        <v>42.833333333333336</v>
      </c>
      <c r="F166" s="7"/>
      <c r="G166" s="7"/>
      <c r="H166" s="7"/>
      <c r="I166" s="7"/>
      <c r="J166" s="7"/>
      <c r="K166" s="7"/>
      <c r="L166" s="7"/>
      <c r="M166" s="7"/>
      <c r="N166" s="1"/>
    </row>
    <row r="167" spans="1:14" ht="12.75">
      <c r="A167" s="7">
        <f t="shared" si="4"/>
        <v>66.9375</v>
      </c>
      <c r="B167" s="7"/>
      <c r="C167" s="7">
        <f t="shared" si="6"/>
        <v>-2.6666666666666665</v>
      </c>
      <c r="D167" s="7">
        <f t="shared" si="5"/>
        <v>66.9375</v>
      </c>
      <c r="E167" s="7">
        <f t="shared" si="7"/>
        <v>43.625</v>
      </c>
      <c r="F167" s="7"/>
      <c r="G167" s="7"/>
      <c r="H167" s="7"/>
      <c r="I167" s="7"/>
      <c r="J167" s="7"/>
      <c r="K167" s="7"/>
      <c r="L167" s="7"/>
      <c r="M167" s="7"/>
      <c r="N167" s="1"/>
    </row>
    <row r="168" spans="1:14" ht="12.75">
      <c r="A168" s="7">
        <f t="shared" si="4"/>
        <v>68.125</v>
      </c>
      <c r="B168" s="7"/>
      <c r="C168" s="7">
        <f t="shared" si="6"/>
        <v>-2.6666666666666665</v>
      </c>
      <c r="D168" s="7">
        <f t="shared" si="5"/>
        <v>68.125</v>
      </c>
      <c r="E168" s="7">
        <f t="shared" si="7"/>
        <v>44.416666666666664</v>
      </c>
      <c r="F168" s="7"/>
      <c r="G168" s="7"/>
      <c r="H168" s="7"/>
      <c r="I168" s="7"/>
      <c r="J168" s="7"/>
      <c r="K168" s="7"/>
      <c r="L168" s="7"/>
      <c r="M168" s="7"/>
      <c r="N168" s="1"/>
    </row>
    <row r="169" spans="1:14" ht="12.75">
      <c r="A169" s="7">
        <f t="shared" si="4"/>
        <v>69.3125</v>
      </c>
      <c r="B169" s="7"/>
      <c r="C169" s="7">
        <f t="shared" si="6"/>
        <v>-2.6666666666666665</v>
      </c>
      <c r="D169" s="7">
        <f t="shared" si="5"/>
        <v>69.3125</v>
      </c>
      <c r="E169" s="7">
        <f t="shared" si="7"/>
        <v>45.208333333333336</v>
      </c>
      <c r="F169" s="7"/>
      <c r="G169" s="7"/>
      <c r="H169" s="7"/>
      <c r="I169" s="7"/>
      <c r="J169" s="7"/>
      <c r="K169" s="7"/>
      <c r="L169" s="7"/>
      <c r="M169" s="7"/>
      <c r="N169" s="1"/>
    </row>
    <row r="170" spans="1:14" ht="12.75">
      <c r="A170" s="7">
        <f t="shared" si="4"/>
        <v>70.5</v>
      </c>
      <c r="B170" s="7"/>
      <c r="C170" s="7">
        <f t="shared" si="6"/>
        <v>-2.6666666666666665</v>
      </c>
      <c r="D170" s="7">
        <f t="shared" si="5"/>
        <v>70.5</v>
      </c>
      <c r="E170" s="7">
        <f t="shared" si="7"/>
        <v>46</v>
      </c>
      <c r="F170" s="7"/>
      <c r="G170" s="7"/>
      <c r="H170" s="7"/>
      <c r="I170" s="7"/>
      <c r="J170" s="7"/>
      <c r="K170" s="7"/>
      <c r="L170" s="7"/>
      <c r="M170" s="7"/>
      <c r="N170" s="1"/>
    </row>
    <row r="171" spans="1:14" ht="12.75">
      <c r="A171" s="7">
        <f t="shared" si="4"/>
        <v>71.6875</v>
      </c>
      <c r="B171" s="7"/>
      <c r="C171" s="7">
        <f t="shared" si="6"/>
        <v>-2.6666666666666665</v>
      </c>
      <c r="D171" s="7">
        <f t="shared" si="5"/>
        <v>71.6875</v>
      </c>
      <c r="E171" s="7">
        <f t="shared" si="7"/>
        <v>46.791666666666664</v>
      </c>
      <c r="F171" s="7"/>
      <c r="G171" s="7"/>
      <c r="H171" s="7"/>
      <c r="I171" s="7"/>
      <c r="J171" s="7"/>
      <c r="K171" s="7"/>
      <c r="L171" s="7"/>
      <c r="M171" s="7"/>
      <c r="N171" s="1"/>
    </row>
    <row r="172" spans="1:14" ht="12.75">
      <c r="A172" s="7">
        <f t="shared" si="4"/>
        <v>72.875</v>
      </c>
      <c r="B172" s="7"/>
      <c r="C172" s="7">
        <f t="shared" si="6"/>
        <v>-2.6666666666666665</v>
      </c>
      <c r="D172" s="7">
        <f t="shared" si="5"/>
        <v>72.875</v>
      </c>
      <c r="E172" s="7">
        <f t="shared" si="7"/>
        <v>47.583333333333336</v>
      </c>
      <c r="F172" s="7"/>
      <c r="G172" s="7"/>
      <c r="H172" s="7"/>
      <c r="I172" s="7"/>
      <c r="J172" s="7"/>
      <c r="K172" s="7"/>
      <c r="L172" s="7"/>
      <c r="M172" s="7"/>
      <c r="N172" s="1"/>
    </row>
    <row r="173" spans="1:14" ht="12.75">
      <c r="A173" s="7">
        <f t="shared" si="4"/>
        <v>74.0625</v>
      </c>
      <c r="B173" s="7"/>
      <c r="C173" s="7">
        <f t="shared" si="6"/>
        <v>-2.6666666666666665</v>
      </c>
      <c r="D173" s="7">
        <f t="shared" si="5"/>
        <v>74.0625</v>
      </c>
      <c r="E173" s="7">
        <f t="shared" si="7"/>
        <v>48.375</v>
      </c>
      <c r="F173" s="7"/>
      <c r="G173" s="7"/>
      <c r="H173" s="7"/>
      <c r="I173" s="7"/>
      <c r="J173" s="7"/>
      <c r="K173" s="7"/>
      <c r="L173" s="7"/>
      <c r="M173" s="7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</dc:creator>
  <cp:keywords/>
  <dc:description/>
  <cp:lastModifiedBy>ADMIN</cp:lastModifiedBy>
  <cp:lastPrinted>2002-03-28T17:27:26Z</cp:lastPrinted>
  <dcterms:created xsi:type="dcterms:W3CDTF">2001-11-28T16:20:35Z</dcterms:created>
  <dcterms:modified xsi:type="dcterms:W3CDTF">2009-10-23T17:19:31Z</dcterms:modified>
  <cp:category/>
  <cp:version/>
  <cp:contentType/>
  <cp:contentStatus/>
</cp:coreProperties>
</file>